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talen\AppData\Local\Microsoft\Windows\INetCache\Content.Outlook\O6K5XP4Z\"/>
    </mc:Choice>
  </mc:AlternateContent>
  <xr:revisionPtr revIDLastSave="0" documentId="13_ncr:1_{9F05D666-8203-40AB-95C8-490308C572CD}" xr6:coauthVersionLast="47" xr6:coauthVersionMax="47" xr10:uidLastSave="{00000000-0000-0000-0000-000000000000}"/>
  <bookViews>
    <workbookView xWindow="-19320" yWindow="1710" windowWidth="19440" windowHeight="11040" tabRatio="400" activeTab="2" xr2:uid="{00000000-000D-0000-FFFF-FFFF00000000}"/>
  </bookViews>
  <sheets>
    <sheet name="siječanj 2025" sheetId="2" r:id="rId1"/>
    <sheet name="veljača 2025" sheetId="9" r:id="rId2"/>
    <sheet name="ožujak 2025" sheetId="10" r:id="rId3"/>
    <sheet name="Sheet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0" l="1"/>
  <c r="B76" i="10"/>
  <c r="B65" i="10"/>
  <c r="D43" i="10"/>
  <c r="D38" i="10"/>
  <c r="B60" i="9"/>
  <c r="B77" i="9"/>
  <c r="B71" i="9"/>
  <c r="D38" i="9"/>
  <c r="D33" i="9"/>
  <c r="D39" i="9" s="1"/>
  <c r="B75" i="2"/>
  <c r="B70" i="2"/>
  <c r="D38" i="2"/>
  <c r="D44" i="10" l="1"/>
  <c r="B70" i="10" s="1"/>
  <c r="B83" i="10" s="1"/>
  <c r="B65" i="9"/>
  <c r="B78" i="9" s="1"/>
  <c r="B59" i="2"/>
  <c r="D33" i="2"/>
  <c r="D39" i="2" s="1"/>
  <c r="B64" i="2" l="1"/>
  <c r="B76" i="2" s="1"/>
</calcChain>
</file>

<file path=xl/sharedStrings.xml><?xml version="1.0" encoding="utf-8"?>
<sst xmlns="http://schemas.openxmlformats.org/spreadsheetml/2006/main" count="413" uniqueCount="124">
  <si>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</si>
  <si>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</si>
  <si>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</si>
  <si>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</si>
  <si>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</si>
  <si>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</si>
  <si>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</si>
  <si>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</si>
  <si>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</si>
  <si>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</si>
  <si>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</si>
  <si>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</si>
  <si>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</si>
  <si>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</si>
  <si>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</si>
  <si>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</si>
  <si>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</si>
  <si>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</si>
  <si>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</si>
  <si>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</si>
  <si>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</si>
  <si>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</si>
  <si>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</si>
  <si>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</si>
  <si>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</si>
  <si>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</si>
  <si>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</si>
  <si>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</si>
  <si>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</si>
  <si>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</si>
  <si>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</si>
  <si>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</si>
  <si>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</si>
  <si>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</si>
  <si>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</si>
  <si>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</si>
  <si>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</si>
  <si>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</si>
  <si>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</si>
  <si>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</si>
  <si>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</si>
  <si>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</si>
  <si>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</si>
  <si>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</si>
  <si>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</si>
  <si>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</si>
  <si>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</si>
  <si>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</si>
  <si>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</si>
  <si>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</si>
  <si>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</si>
  <si>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</si>
  <si>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</si>
  <si>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</si>
  <si>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</si>
  <si>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</si>
  <si>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</si>
  <si>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</si>
  <si>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</si>
  <si>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</si>
  <si>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</si>
  <si>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</si>
  <si>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</si>
  <si>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</si>
  <si>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</si>
  <si>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</si>
  <si>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</si>
  <si>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</si>
  <si>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</si>
  <si>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</si>
  <si>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</si>
  <si>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</si>
  <si>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</si>
  <si>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</si>
  <si>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</si>
  <si>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</si>
  <si>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</si>
  <si>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</si>
  <si>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</si>
  <si>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</si>
  <si>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</si>
  <si>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</si>
  <si>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</si>
  <si>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</si>
  <si>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</si>
  <si>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</si>
  <si>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</si>
  <si>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</si>
  <si>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</si>
  <si>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</si>
  <si>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</si>
  <si>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</si>
  <si>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</si>
  <si>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</si>
  <si>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</si>
  <si>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</si>
  <si>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</si>
  <si>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</si>
  <si>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</si>
  <si>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</si>
  <si>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</si>
  <si>
    <t>AVITEH AUDIO VIDEO TEHNOLOGIJE D.O.O.</t>
  </si>
  <si>
    <t>E-TOURS D.O.O.</t>
  </si>
  <si>
    <t>EVIKS VL.VALENTINA ĐUREK</t>
  </si>
  <si>
    <t>HIIR-HR.INSTITUT INTER.REVIZORA</t>
  </si>
  <si>
    <t>HP - HRVATSKA POŠTA D.D.</t>
  </si>
  <si>
    <t>INA-INDUSTRIJA NAFTE D.D.</t>
  </si>
  <si>
    <t>energija</t>
  </si>
  <si>
    <t>KLIMACOM j.d.o.o.</t>
  </si>
  <si>
    <t>NOVI INFORMATOR D.O.O.ZA IZDAVAČ. NOVINSKU I TRGOVAČKU DJELA</t>
  </si>
  <si>
    <t>PALMA TRAVEL D.O.O.</t>
  </si>
  <si>
    <t>SVEUČILIŠTE U ZAGREBU, FAKULTET ORG ANIZACIJE I INFORMATIKE</t>
  </si>
  <si>
    <t>VARAŽDIN</t>
  </si>
  <si>
    <t>UČILIŠTE APPA</t>
  </si>
  <si>
    <t>Prijevoz na posao 02/25</t>
  </si>
  <si>
    <t>Plaća 2/25 bruto</t>
  </si>
  <si>
    <t>Plaća 1/25 bruto</t>
  </si>
  <si>
    <t>Plaća 12/24 bruto</t>
  </si>
  <si>
    <t>Doprinos za nezapošljavanje invalida 2/25 - Državni proračun</t>
  </si>
  <si>
    <t>pomoć za inv djeteta i smrt u obitelji</t>
  </si>
  <si>
    <t>naknade za bolest, invalidnost i smrtni sl</t>
  </si>
  <si>
    <t>NARODNE NOVINE</t>
  </si>
  <si>
    <t>bolovanje i acc</t>
  </si>
  <si>
    <t>Naknada za Upravno vijeće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</si>
</sst>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65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72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51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75</v>
      </c>
    </row>
    <row r="16" spans="1:6" ht="15" customHeight="1" x14ac:dyDescent="0.25">
      <c r="A16" s="4" t="s">
        <v>57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73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74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52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46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47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59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56</v>
      </c>
      <c r="B31" s="5"/>
      <c r="C31" s="4" t="s">
        <v>54</v>
      </c>
      <c r="D31" s="19">
        <v>1285.1199999999999</v>
      </c>
      <c r="E31" s="16">
        <v>3293</v>
      </c>
      <c r="F31" s="12" t="s">
        <v>46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/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71</v>
      </c>
      <c r="B37" s="44"/>
      <c r="C37" s="45" t="s">
        <v>22</v>
      </c>
      <c r="D37" s="36">
        <v>504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50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117</v>
      </c>
      <c r="B52" s="19">
        <v>220743.64</v>
      </c>
      <c r="C52" s="25">
        <v>3111</v>
      </c>
      <c r="D52" s="10" t="s">
        <v>38</v>
      </c>
    </row>
    <row r="53" spans="1:9" x14ac:dyDescent="0.25">
      <c r="A53" s="10"/>
      <c r="B53" s="19">
        <v>449.47</v>
      </c>
      <c r="C53" s="25">
        <v>2312</v>
      </c>
      <c r="D53" s="10" t="s">
        <v>39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40</v>
      </c>
    </row>
    <row r="55" spans="1:9" x14ac:dyDescent="0.25">
      <c r="A55" s="10" t="s">
        <v>44</v>
      </c>
      <c r="B55" s="19">
        <v>716</v>
      </c>
      <c r="C55" s="25">
        <v>3211</v>
      </c>
      <c r="D55" s="10" t="s">
        <v>45</v>
      </c>
    </row>
    <row r="56" spans="1:9" x14ac:dyDescent="0.25">
      <c r="A56" s="10" t="s">
        <v>77</v>
      </c>
      <c r="B56" s="19">
        <v>4092.18</v>
      </c>
      <c r="C56" s="25">
        <v>3212</v>
      </c>
      <c r="D56" s="10" t="s">
        <v>41</v>
      </c>
    </row>
    <row r="57" spans="1:9" x14ac:dyDescent="0.25">
      <c r="A57" s="10" t="s">
        <v>78</v>
      </c>
      <c r="B57" s="19">
        <v>33.159999999999997</v>
      </c>
      <c r="C57" s="25">
        <v>3295</v>
      </c>
      <c r="D57" s="10" t="s">
        <v>78</v>
      </c>
    </row>
    <row r="58" spans="1:9" x14ac:dyDescent="0.25">
      <c r="A58" s="10" t="s">
        <v>99</v>
      </c>
      <c r="B58" s="19">
        <v>1037.53</v>
      </c>
      <c r="C58" s="25">
        <v>3291</v>
      </c>
      <c r="D58" s="10" t="s">
        <v>42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58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68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69</v>
      </c>
      <c r="B67" s="21">
        <v>8191.17</v>
      </c>
    </row>
    <row r="68" spans="1:9" s="17" customFormat="1" hidden="1" x14ac:dyDescent="0.25">
      <c r="A68" t="s">
        <v>65</v>
      </c>
      <c r="B68" s="21">
        <v>-358</v>
      </c>
      <c r="C68" s="64" t="s">
        <v>70</v>
      </c>
      <c r="D68" s="21"/>
      <c r="F68"/>
      <c r="G68"/>
      <c r="H68"/>
      <c r="I68"/>
    </row>
    <row r="69" spans="1:9" s="17" customFormat="1" hidden="1" x14ac:dyDescent="0.25">
      <c r="A69" t="s">
        <v>66</v>
      </c>
      <c r="B69" s="21"/>
      <c r="C69" s="64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64</v>
      </c>
      <c r="B71" s="21">
        <v>304298.33</v>
      </c>
    </row>
    <row r="72" spans="1:9" hidden="1" x14ac:dyDescent="0.25">
      <c r="A72" s="24" t="s">
        <v>67</v>
      </c>
      <c r="B72" s="21">
        <v>-449.47</v>
      </c>
    </row>
    <row r="73" spans="1:9" hidden="1" x14ac:dyDescent="0.25">
      <c r="A73" s="24" t="s">
        <v>76</v>
      </c>
      <c r="B73" s="21">
        <v>-313.13</v>
      </c>
    </row>
    <row r="74" spans="1:9" hidden="1" x14ac:dyDescent="0.25">
      <c r="A74" t="s">
        <v>66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79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opLeftCell="A28" zoomScale="60" zoomScaleNormal="6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80</v>
      </c>
      <c r="B6" s="51">
        <v>29635530727</v>
      </c>
      <c r="C6" s="50" t="s">
        <v>81</v>
      </c>
      <c r="D6" s="62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2">
        <v>1975</v>
      </c>
      <c r="E7" s="53">
        <v>3213</v>
      </c>
      <c r="F7" s="54" t="s">
        <v>47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82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83</v>
      </c>
    </row>
    <row r="11" spans="1:6" ht="30" x14ac:dyDescent="0.25">
      <c r="A11" s="4" t="s">
        <v>84</v>
      </c>
      <c r="B11" s="60">
        <v>79069474349</v>
      </c>
      <c r="C11" s="61" t="s">
        <v>22</v>
      </c>
      <c r="D11" s="58">
        <v>265.45</v>
      </c>
      <c r="E11" s="59">
        <v>3231</v>
      </c>
      <c r="F11" s="59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74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85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86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47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87</v>
      </c>
      <c r="B20" s="5">
        <v>56862875302</v>
      </c>
      <c r="C20" s="4" t="s">
        <v>88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89</v>
      </c>
      <c r="B22" s="5">
        <v>34976993601</v>
      </c>
      <c r="C22" s="4" t="s">
        <v>90</v>
      </c>
      <c r="D22" s="18">
        <v>678.79</v>
      </c>
      <c r="E22" s="14">
        <v>4221</v>
      </c>
      <c r="F22" s="14" t="s">
        <v>72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46</v>
      </c>
    </row>
    <row r="26" spans="1:7" x14ac:dyDescent="0.25">
      <c r="A26" s="4" t="s">
        <v>91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92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94</v>
      </c>
      <c r="B30" s="44">
        <v>80885983918</v>
      </c>
      <c r="C30" s="45" t="s">
        <v>22</v>
      </c>
      <c r="D30" s="58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>
        <v>5.58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97</v>
      </c>
      <c r="B37" s="44"/>
      <c r="C37" s="45" t="s">
        <v>22</v>
      </c>
      <c r="D37" s="36">
        <v>582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50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116</v>
      </c>
      <c r="B52" s="19">
        <v>219762.68</v>
      </c>
      <c r="C52" s="25">
        <v>3111</v>
      </c>
      <c r="D52" s="10" t="s">
        <v>38</v>
      </c>
    </row>
    <row r="53" spans="1:4" x14ac:dyDescent="0.25">
      <c r="A53" s="10"/>
      <c r="B53" s="19">
        <v>798.39</v>
      </c>
      <c r="C53" s="25">
        <v>2312</v>
      </c>
      <c r="D53" s="10" t="s">
        <v>39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40</v>
      </c>
    </row>
    <row r="55" spans="1:4" x14ac:dyDescent="0.25">
      <c r="A55" s="10" t="s">
        <v>95</v>
      </c>
      <c r="B55" s="19">
        <v>991.83</v>
      </c>
      <c r="C55" s="25">
        <v>3121</v>
      </c>
      <c r="D55" s="10"/>
    </row>
    <row r="56" spans="1:4" x14ac:dyDescent="0.25">
      <c r="A56" s="10" t="s">
        <v>44</v>
      </c>
      <c r="B56" s="19">
        <v>732</v>
      </c>
      <c r="C56" s="25">
        <v>3211</v>
      </c>
      <c r="D56" s="10" t="s">
        <v>45</v>
      </c>
    </row>
    <row r="57" spans="1:4" x14ac:dyDescent="0.25">
      <c r="A57" s="10" t="s">
        <v>96</v>
      </c>
      <c r="B57" s="19">
        <v>4201.42</v>
      </c>
      <c r="C57" s="25">
        <v>3212</v>
      </c>
      <c r="D57" s="10" t="s">
        <v>41</v>
      </c>
    </row>
    <row r="58" spans="1:4" x14ac:dyDescent="0.25">
      <c r="A58" s="10" t="s">
        <v>98</v>
      </c>
      <c r="B58" s="19">
        <v>622.52</v>
      </c>
      <c r="C58" s="25">
        <v>3291</v>
      </c>
      <c r="D58" s="10" t="s">
        <v>42</v>
      </c>
    </row>
    <row r="59" spans="1:4" x14ac:dyDescent="0.25">
      <c r="A59" s="10" t="s">
        <v>100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58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hidden="1" x14ac:dyDescent="0.25">
      <c r="A67" s="24" t="s">
        <v>68</v>
      </c>
      <c r="B67" s="21">
        <v>301420.12</v>
      </c>
      <c r="C67"/>
      <c r="D67" s="3"/>
      <c r="F67" s="20"/>
      <c r="G67"/>
      <c r="H67"/>
      <c r="I67"/>
    </row>
    <row r="68" spans="1:9" hidden="1" x14ac:dyDescent="0.25">
      <c r="A68" t="s">
        <v>69</v>
      </c>
      <c r="B68" s="21">
        <v>2171.5</v>
      </c>
    </row>
    <row r="69" spans="1:9" s="17" customFormat="1" hidden="1" x14ac:dyDescent="0.25">
      <c r="A69" t="s">
        <v>65</v>
      </c>
      <c r="B69" s="21"/>
      <c r="C69" s="64" t="s">
        <v>70</v>
      </c>
      <c r="D69" s="21"/>
      <c r="F69"/>
      <c r="G69"/>
      <c r="H69"/>
      <c r="I69"/>
    </row>
    <row r="70" spans="1:9" s="17" customFormat="1" hidden="1" x14ac:dyDescent="0.25">
      <c r="A70" t="s">
        <v>66</v>
      </c>
      <c r="B70" s="21"/>
      <c r="C70" s="64"/>
      <c r="D70" s="21"/>
      <c r="F70"/>
      <c r="G70"/>
      <c r="H70"/>
      <c r="I70"/>
    </row>
    <row r="71" spans="1:9" hidden="1" x14ac:dyDescent="0.25">
      <c r="A71" s="24"/>
      <c r="B71" s="56">
        <f>SUM(B67:B70)</f>
        <v>303591.62</v>
      </c>
    </row>
    <row r="72" spans="1:9" hidden="1" x14ac:dyDescent="0.25">
      <c r="A72" s="24" t="s">
        <v>64</v>
      </c>
      <c r="B72" s="21">
        <v>298143.34000000003</v>
      </c>
    </row>
    <row r="73" spans="1:9" hidden="1" x14ac:dyDescent="0.25">
      <c r="A73" s="24" t="s">
        <v>67</v>
      </c>
      <c r="B73" s="21">
        <v>-798.39</v>
      </c>
    </row>
    <row r="74" spans="1:9" hidden="1" x14ac:dyDescent="0.25">
      <c r="A74" s="24" t="s">
        <v>76</v>
      </c>
      <c r="B74" s="21"/>
    </row>
    <row r="75" spans="1:9" hidden="1" x14ac:dyDescent="0.25">
      <c r="A75" t="s">
        <v>66</v>
      </c>
      <c r="B75" s="21">
        <v>6064.67</v>
      </c>
    </row>
    <row r="76" spans="1:9" hidden="1" x14ac:dyDescent="0.25">
      <c r="A76" s="24" t="s">
        <v>65</v>
      </c>
      <c r="B76" s="21">
        <v>182</v>
      </c>
    </row>
    <row r="77" spans="1:9" hidden="1" x14ac:dyDescent="0.25">
      <c r="A77" s="24"/>
      <c r="B77" s="56">
        <f>SUM(B72:B76)</f>
        <v>303591.62</v>
      </c>
      <c r="C77" s="57"/>
      <c r="D77" s="57"/>
    </row>
    <row r="78" spans="1:9" hidden="1" x14ac:dyDescent="0.25">
      <c r="B78" s="56">
        <f>B65-B77</f>
        <v>798.39000000001397</v>
      </c>
      <c r="C78" s="21" t="s">
        <v>79</v>
      </c>
    </row>
    <row r="79" spans="1:9" x14ac:dyDescent="0.25">
      <c r="C79" s="21"/>
    </row>
    <row r="80" spans="1:9" x14ac:dyDescent="0.25">
      <c r="C80" s="21"/>
    </row>
    <row r="81" spans="3:3" x14ac:dyDescent="0.25">
      <c r="C81" s="63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9C3-4A26-4442-877B-CA4BC8FF4FFA}">
  <dimension ref="A1:I88"/>
  <sheetViews>
    <sheetView tabSelected="1" topLeftCell="A44" zoomScale="90" zoomScaleNormal="90" workbookViewId="0">
      <selection activeCell="A64" sqref="A6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35.4" customHeight="1" x14ac:dyDescent="0.25">
      <c r="A6" s="50" t="s">
        <v>101</v>
      </c>
      <c r="B6" s="51">
        <v>74228338976</v>
      </c>
      <c r="C6" s="4" t="s">
        <v>22</v>
      </c>
      <c r="D6" s="52">
        <v>1129.81</v>
      </c>
      <c r="E6" s="53">
        <v>4222</v>
      </c>
      <c r="F6" s="54" t="s">
        <v>92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1072.5999999999999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625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219.75</v>
      </c>
      <c r="E10" s="15">
        <v>3221</v>
      </c>
      <c r="F10" s="10" t="s">
        <v>29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14076.06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1702.9</v>
      </c>
      <c r="E13" s="14">
        <v>3211</v>
      </c>
      <c r="F13" s="14" t="s">
        <v>28</v>
      </c>
    </row>
    <row r="14" spans="1:6" x14ac:dyDescent="0.25">
      <c r="A14" s="4" t="s">
        <v>103</v>
      </c>
      <c r="B14" s="5"/>
      <c r="C14" s="10"/>
      <c r="D14" s="18">
        <v>1000</v>
      </c>
      <c r="E14" s="14">
        <v>3213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104</v>
      </c>
      <c r="B16" s="5">
        <v>32663870218</v>
      </c>
      <c r="C16" s="4" t="s">
        <v>22</v>
      </c>
      <c r="D16" s="18">
        <v>462.5</v>
      </c>
      <c r="E16" s="15">
        <v>3213</v>
      </c>
      <c r="F16" s="12" t="s">
        <v>47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89.08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57</v>
      </c>
      <c r="B19" s="5">
        <v>75508100288</v>
      </c>
      <c r="C19" s="4" t="s">
        <v>22</v>
      </c>
      <c r="D19" s="18">
        <v>472.5</v>
      </c>
      <c r="E19" s="15">
        <v>3213</v>
      </c>
      <c r="F19" s="12" t="s">
        <v>47</v>
      </c>
    </row>
    <row r="20" spans="1:6" ht="15" customHeight="1" x14ac:dyDescent="0.25">
      <c r="A20" s="4" t="s">
        <v>7</v>
      </c>
      <c r="B20" s="5">
        <v>81793146560</v>
      </c>
      <c r="C20" s="4" t="s">
        <v>22</v>
      </c>
      <c r="D20" s="18">
        <v>329.66</v>
      </c>
      <c r="E20" s="14">
        <v>3231</v>
      </c>
      <c r="F20" s="14" t="s">
        <v>25</v>
      </c>
    </row>
    <row r="21" spans="1:6" x14ac:dyDescent="0.25">
      <c r="A21" s="4" t="s">
        <v>85</v>
      </c>
      <c r="B21" s="5">
        <v>80572192786</v>
      </c>
      <c r="C21" s="4" t="s">
        <v>22</v>
      </c>
      <c r="D21" s="19">
        <v>94.24</v>
      </c>
      <c r="E21" s="14">
        <v>3212</v>
      </c>
      <c r="F21" s="14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125.36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ht="30" x14ac:dyDescent="0.25">
      <c r="A24" s="4" t="s">
        <v>108</v>
      </c>
      <c r="B24" s="5">
        <v>2417803362</v>
      </c>
      <c r="C24" s="10" t="s">
        <v>90</v>
      </c>
      <c r="D24" s="18">
        <v>1439.29</v>
      </c>
      <c r="E24" s="14">
        <v>4221</v>
      </c>
      <c r="F24" s="14" t="s">
        <v>72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480</v>
      </c>
      <c r="E26" s="14">
        <v>3213</v>
      </c>
      <c r="F26" s="14" t="s">
        <v>47</v>
      </c>
    </row>
    <row r="27" spans="1:6" ht="30" x14ac:dyDescent="0.25">
      <c r="A27" s="4" t="s">
        <v>109</v>
      </c>
      <c r="B27" s="5">
        <v>3492821167</v>
      </c>
      <c r="C27" s="10" t="s">
        <v>22</v>
      </c>
      <c r="D27" s="18">
        <v>3087</v>
      </c>
      <c r="E27" s="14">
        <v>3221</v>
      </c>
      <c r="F27" s="14" t="s">
        <v>29</v>
      </c>
    </row>
    <row r="28" spans="1:6" x14ac:dyDescent="0.25">
      <c r="A28" s="4" t="s">
        <v>110</v>
      </c>
      <c r="B28" s="5">
        <v>28573765652</v>
      </c>
      <c r="C28" s="10" t="s">
        <v>22</v>
      </c>
      <c r="D28" s="18">
        <v>213</v>
      </c>
      <c r="E28" s="14">
        <v>3211</v>
      </c>
      <c r="F28" s="14" t="s">
        <v>28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188.75</v>
      </c>
      <c r="E29" s="13">
        <v>3211</v>
      </c>
      <c r="F29" s="13" t="s">
        <v>28</v>
      </c>
    </row>
    <row r="30" spans="1:6" x14ac:dyDescent="0.25">
      <c r="A30" s="4"/>
      <c r="B30" s="5"/>
      <c r="C30" s="4"/>
      <c r="D30" s="19">
        <v>305.76</v>
      </c>
      <c r="E30" s="16">
        <v>3221</v>
      </c>
      <c r="F30" s="10" t="s">
        <v>29</v>
      </c>
    </row>
    <row r="31" spans="1:6" x14ac:dyDescent="0.25">
      <c r="A31" s="4"/>
      <c r="B31" s="5"/>
      <c r="C31" s="4"/>
      <c r="D31" s="19">
        <v>96.5</v>
      </c>
      <c r="E31" s="16">
        <v>3293</v>
      </c>
      <c r="F31" s="10" t="s">
        <v>46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ht="30" x14ac:dyDescent="0.25">
      <c r="A33" s="4" t="s">
        <v>111</v>
      </c>
      <c r="B33" s="5">
        <v>2024882310</v>
      </c>
      <c r="C33" s="10" t="s">
        <v>112</v>
      </c>
      <c r="D33" s="19">
        <v>4700</v>
      </c>
      <c r="E33" s="14">
        <v>3213</v>
      </c>
      <c r="F33" s="14" t="s">
        <v>47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960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113</v>
      </c>
      <c r="B35" s="44">
        <v>4285291719</v>
      </c>
      <c r="C35" s="45" t="s">
        <v>22</v>
      </c>
      <c r="D35" s="58">
        <v>440</v>
      </c>
      <c r="E35" s="46">
        <v>3213</v>
      </c>
      <c r="F35" s="46" t="s">
        <v>47</v>
      </c>
      <c r="G35" s="47"/>
    </row>
    <row r="36" spans="1:9" x14ac:dyDescent="0.25">
      <c r="A36" s="4" t="s">
        <v>59</v>
      </c>
      <c r="B36" s="5">
        <v>18736141210</v>
      </c>
      <c r="C36" s="45" t="s">
        <v>22</v>
      </c>
      <c r="D36" s="18">
        <v>871.8</v>
      </c>
      <c r="E36" s="16">
        <v>3235</v>
      </c>
      <c r="F36" s="12" t="s">
        <v>32</v>
      </c>
    </row>
    <row r="37" spans="1:9" ht="30" x14ac:dyDescent="0.25">
      <c r="A37" s="4" t="s">
        <v>2</v>
      </c>
      <c r="B37" s="5">
        <v>82031999604</v>
      </c>
      <c r="C37" s="4" t="s">
        <v>22</v>
      </c>
      <c r="D37" s="19">
        <v>207.04</v>
      </c>
      <c r="E37" s="16">
        <v>3212</v>
      </c>
      <c r="F37" s="12" t="s">
        <v>31</v>
      </c>
    </row>
    <row r="38" spans="1:9" ht="15.6" x14ac:dyDescent="0.25">
      <c r="A38" s="6" t="s">
        <v>24</v>
      </c>
      <c r="B38" s="5"/>
      <c r="C38" s="4"/>
      <c r="D38" s="11">
        <f>SUM(D3:D37)</f>
        <v>49250.510000000017</v>
      </c>
      <c r="E38" s="15"/>
      <c r="F38" s="4"/>
      <c r="G38" s="1"/>
      <c r="I38" s="20"/>
    </row>
    <row r="39" spans="1:9" s="39" customFormat="1" x14ac:dyDescent="0.25">
      <c r="A39" s="34" t="s">
        <v>60</v>
      </c>
      <c r="B39" s="33"/>
      <c r="C39" s="32"/>
      <c r="D39" s="42"/>
      <c r="E39" s="40">
        <v>3221</v>
      </c>
      <c r="F39" s="34" t="s">
        <v>61</v>
      </c>
    </row>
    <row r="40" spans="1:9" s="39" customFormat="1" x14ac:dyDescent="0.25">
      <c r="A40" s="34" t="s">
        <v>62</v>
      </c>
      <c r="B40" s="33"/>
      <c r="C40" s="32"/>
      <c r="D40" s="42">
        <v>194.6</v>
      </c>
      <c r="E40" s="40">
        <v>3293</v>
      </c>
      <c r="F40" s="34" t="s">
        <v>46</v>
      </c>
    </row>
    <row r="41" spans="1:9" s="39" customFormat="1" x14ac:dyDescent="0.25">
      <c r="A41" s="34" t="s">
        <v>63</v>
      </c>
      <c r="B41" s="33"/>
      <c r="C41" s="32"/>
      <c r="D41" s="42"/>
      <c r="E41" s="40">
        <v>3299</v>
      </c>
      <c r="F41" s="34" t="s">
        <v>35</v>
      </c>
    </row>
    <row r="42" spans="1:9" s="43" customFormat="1" ht="30" x14ac:dyDescent="0.25">
      <c r="A42" s="45" t="s">
        <v>118</v>
      </c>
      <c r="B42" s="44"/>
      <c r="C42" s="45" t="s">
        <v>22</v>
      </c>
      <c r="D42" s="36">
        <v>388</v>
      </c>
      <c r="E42" s="37">
        <v>3295</v>
      </c>
      <c r="F42" s="38" t="s">
        <v>43</v>
      </c>
    </row>
    <row r="43" spans="1:9" ht="15.6" x14ac:dyDescent="0.25">
      <c r="A43" s="6" t="s">
        <v>24</v>
      </c>
      <c r="B43" s="5"/>
      <c r="C43" s="4"/>
      <c r="D43" s="41">
        <f>SUM(D39:D42)</f>
        <v>582.6</v>
      </c>
      <c r="E43" s="40"/>
      <c r="F43" s="4"/>
    </row>
    <row r="44" spans="1:9" ht="15.6" x14ac:dyDescent="0.25">
      <c r="A44" s="27" t="s">
        <v>53</v>
      </c>
      <c r="B44" s="28"/>
      <c r="C44" s="29"/>
      <c r="D44" s="30">
        <f>D38+D43</f>
        <v>49833.110000000015</v>
      </c>
      <c r="E44" s="31"/>
      <c r="F44" s="29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6" t="s">
        <v>49</v>
      </c>
      <c r="I49" s="20"/>
    </row>
    <row r="50" spans="1:9" ht="15.6" x14ac:dyDescent="0.25">
      <c r="A50" s="6" t="s">
        <v>36</v>
      </c>
      <c r="B50" s="7"/>
      <c r="C50" s="6"/>
      <c r="D50" s="8" t="s">
        <v>19</v>
      </c>
      <c r="E50" s="9" t="s">
        <v>20</v>
      </c>
      <c r="F50" s="9" t="s">
        <v>21</v>
      </c>
    </row>
    <row r="55" spans="1:9" s="17" customFormat="1" ht="31.2" x14ac:dyDescent="0.25">
      <c r="A55" s="26" t="s">
        <v>50</v>
      </c>
      <c r="B55" s="2"/>
      <c r="C55"/>
      <c r="D55" s="3"/>
      <c r="F55"/>
      <c r="G55"/>
      <c r="H55"/>
      <c r="I55"/>
    </row>
    <row r="56" spans="1:9" s="17" customFormat="1" ht="15.6" x14ac:dyDescent="0.25">
      <c r="A56" s="6" t="s">
        <v>36</v>
      </c>
      <c r="B56" s="22" t="s">
        <v>19</v>
      </c>
      <c r="C56" s="9" t="s">
        <v>20</v>
      </c>
      <c r="D56" s="9" t="s">
        <v>21</v>
      </c>
      <c r="F56"/>
      <c r="G56"/>
      <c r="H56"/>
      <c r="I56"/>
    </row>
    <row r="57" spans="1:9" s="17" customFormat="1" x14ac:dyDescent="0.25">
      <c r="A57" s="10" t="s">
        <v>115</v>
      </c>
      <c r="B57" s="19">
        <v>226164.65</v>
      </c>
      <c r="C57" s="25">
        <v>3111</v>
      </c>
      <c r="D57" s="10" t="s">
        <v>38</v>
      </c>
      <c r="F57"/>
      <c r="G57"/>
      <c r="H57"/>
      <c r="I57"/>
    </row>
    <row r="58" spans="1:9" s="17" customFormat="1" x14ac:dyDescent="0.25">
      <c r="A58" s="10"/>
      <c r="B58" s="19">
        <v>819.31</v>
      </c>
      <c r="C58" s="25">
        <v>2312</v>
      </c>
      <c r="D58" s="10" t="s">
        <v>39</v>
      </c>
      <c r="F58"/>
      <c r="G58"/>
      <c r="H58"/>
      <c r="I58"/>
    </row>
    <row r="59" spans="1:9" s="17" customFormat="1" x14ac:dyDescent="0.25">
      <c r="A59" s="10" t="s">
        <v>37</v>
      </c>
      <c r="B59" s="19">
        <v>37317.160000000003</v>
      </c>
      <c r="C59" s="25">
        <v>3132</v>
      </c>
      <c r="D59" s="10" t="s">
        <v>40</v>
      </c>
      <c r="F59"/>
      <c r="G59"/>
      <c r="H59"/>
      <c r="I59"/>
    </row>
    <row r="60" spans="1:9" s="17" customFormat="1" x14ac:dyDescent="0.25">
      <c r="A60" s="10" t="s">
        <v>119</v>
      </c>
      <c r="B60" s="19">
        <v>1225.4000000000001</v>
      </c>
      <c r="C60" s="25">
        <v>3121</v>
      </c>
      <c r="D60" s="10" t="s">
        <v>120</v>
      </c>
      <c r="F60"/>
      <c r="G60"/>
      <c r="H60"/>
      <c r="I60"/>
    </row>
    <row r="61" spans="1:9" s="17" customFormat="1" x14ac:dyDescent="0.25">
      <c r="A61" s="10" t="s">
        <v>44</v>
      </c>
      <c r="B61" s="19">
        <v>3249.76</v>
      </c>
      <c r="C61" s="25">
        <v>3211</v>
      </c>
      <c r="D61" s="10" t="s">
        <v>45</v>
      </c>
      <c r="F61"/>
      <c r="G61"/>
      <c r="H61"/>
      <c r="I61"/>
    </row>
    <row r="62" spans="1:9" s="17" customFormat="1" x14ac:dyDescent="0.25">
      <c r="A62" s="10" t="s">
        <v>114</v>
      </c>
      <c r="B62" s="19">
        <v>4133.93</v>
      </c>
      <c r="C62" s="25">
        <v>3212</v>
      </c>
      <c r="D62" s="10" t="s">
        <v>41</v>
      </c>
      <c r="F62"/>
      <c r="G62"/>
      <c r="H62"/>
      <c r="I62"/>
    </row>
    <row r="63" spans="1:9" s="17" customFormat="1" x14ac:dyDescent="0.25">
      <c r="A63" s="10" t="s">
        <v>123</v>
      </c>
      <c r="B63" s="19">
        <v>617.66999999999996</v>
      </c>
      <c r="C63" s="25">
        <v>3291</v>
      </c>
      <c r="D63" s="10" t="s">
        <v>42</v>
      </c>
      <c r="F63"/>
      <c r="G63"/>
      <c r="H63"/>
      <c r="I63"/>
    </row>
    <row r="64" spans="1:9" s="17" customFormat="1" x14ac:dyDescent="0.25">
      <c r="A64" s="10" t="s">
        <v>100</v>
      </c>
      <c r="B64" s="19"/>
      <c r="C64" s="25">
        <v>123</v>
      </c>
      <c r="D64" s="10"/>
      <c r="F64"/>
      <c r="G64"/>
      <c r="H64"/>
      <c r="I64"/>
    </row>
    <row r="65" spans="1:9" s="17" customFormat="1" ht="15.6" x14ac:dyDescent="0.25">
      <c r="A65" s="6" t="s">
        <v>24</v>
      </c>
      <c r="B65" s="11">
        <f>SUM(B57:B64)</f>
        <v>273527.88</v>
      </c>
      <c r="C65" s="25"/>
      <c r="D65" s="4"/>
      <c r="F65"/>
      <c r="G65"/>
      <c r="H65"/>
      <c r="I65"/>
    </row>
    <row r="66" spans="1:9" s="17" customFormat="1" x14ac:dyDescent="0.25">
      <c r="A66"/>
      <c r="B66" s="21"/>
      <c r="C66" s="23"/>
      <c r="D66"/>
      <c r="F66"/>
      <c r="G66"/>
      <c r="H66"/>
      <c r="I66"/>
    </row>
    <row r="67" spans="1:9" s="17" customFormat="1" x14ac:dyDescent="0.25">
      <c r="A67" s="24"/>
      <c r="B67" s="21"/>
      <c r="C67" s="23"/>
      <c r="D67" s="24"/>
      <c r="F67"/>
      <c r="G67"/>
      <c r="H67"/>
      <c r="I67"/>
    </row>
    <row r="70" spans="1:9" s="17" customFormat="1" x14ac:dyDescent="0.25">
      <c r="A70" s="24" t="s">
        <v>58</v>
      </c>
      <c r="B70" s="56">
        <f>B65+D51+D44</f>
        <v>323360.99</v>
      </c>
      <c r="C70" s="49"/>
      <c r="D70" s="24"/>
      <c r="F70" s="2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hidden="1" x14ac:dyDescent="0.25">
      <c r="A72" s="24" t="s">
        <v>68</v>
      </c>
      <c r="B72" s="21">
        <v>320470.48</v>
      </c>
      <c r="C72"/>
      <c r="D72" s="3"/>
      <c r="F72" s="20"/>
      <c r="G72"/>
      <c r="H72"/>
      <c r="I72"/>
    </row>
    <row r="73" spans="1:9" hidden="1" x14ac:dyDescent="0.25">
      <c r="A73" t="s">
        <v>69</v>
      </c>
      <c r="B73" s="21">
        <v>1891.2</v>
      </c>
    </row>
    <row r="74" spans="1:9" s="17" customFormat="1" hidden="1" x14ac:dyDescent="0.25">
      <c r="A74" t="s">
        <v>65</v>
      </c>
      <c r="B74" s="21"/>
      <c r="C74" s="64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64"/>
      <c r="D75" s="21"/>
      <c r="F75"/>
      <c r="G75"/>
      <c r="H75"/>
      <c r="I75"/>
    </row>
    <row r="76" spans="1:9" hidden="1" x14ac:dyDescent="0.25">
      <c r="A76" s="24"/>
      <c r="B76" s="56">
        <f>SUM(B72:B75)</f>
        <v>322361.68</v>
      </c>
    </row>
    <row r="77" spans="1:9" hidden="1" x14ac:dyDescent="0.25">
      <c r="A77" s="24" t="s">
        <v>64</v>
      </c>
      <c r="B77" s="21">
        <v>320862.58</v>
      </c>
    </row>
    <row r="78" spans="1:9" hidden="1" x14ac:dyDescent="0.25">
      <c r="A78" s="24" t="s">
        <v>67</v>
      </c>
      <c r="B78" s="21">
        <v>-819.31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2498.41</v>
      </c>
    </row>
    <row r="81" spans="1:9" hidden="1" x14ac:dyDescent="0.25">
      <c r="A81" s="24" t="s">
        <v>65</v>
      </c>
      <c r="B81" s="21">
        <v>-180</v>
      </c>
    </row>
    <row r="82" spans="1:9" hidden="1" x14ac:dyDescent="0.25">
      <c r="A82" s="24"/>
      <c r="B82" s="56">
        <f>SUM(B77:B81)</f>
        <v>322361.68</v>
      </c>
      <c r="C82" s="57"/>
      <c r="D82" s="57"/>
    </row>
    <row r="83" spans="1:9" ht="30" hidden="1" x14ac:dyDescent="0.25">
      <c r="B83" s="56">
        <f>B70-B82</f>
        <v>999.30999999999767</v>
      </c>
      <c r="C83" s="21" t="s">
        <v>122</v>
      </c>
    </row>
    <row r="84" spans="1:9" x14ac:dyDescent="0.25">
      <c r="C84" s="21"/>
    </row>
    <row r="85" spans="1:9" x14ac:dyDescent="0.25"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4:C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>
      <selection activeCell="A10" sqref="A10:XFD10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siječanj 2025</vt:lpstr>
      <vt:lpstr>veljača 2025</vt:lpstr>
      <vt:lpstr>ožujak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2025-04-07T09:43:19Z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